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5" yWindow="60" windowWidth="16665" windowHeight="9765"/>
  </bookViews>
  <sheets>
    <sheet name="2015" sheetId="1" r:id="rId1"/>
  </sheets>
  <definedNames>
    <definedName name="_xlnm._FilterDatabase" localSheetId="0" hidden="1">'2015'!$A$5:$L$28</definedName>
    <definedName name="_xlnm.Database">'2015'!$A$5:$K$5</definedName>
  </definedNames>
  <calcPr calcId="125725" refMode="R1C1"/>
</workbook>
</file>

<file path=xl/calcChain.xml><?xml version="1.0" encoding="utf-8"?>
<calcChain xmlns="http://schemas.openxmlformats.org/spreadsheetml/2006/main">
  <c r="K29" i="1"/>
  <c r="J29"/>
  <c r="I29"/>
  <c r="H29"/>
  <c r="F29"/>
  <c r="E29"/>
  <c r="K27"/>
  <c r="J27"/>
  <c r="I27"/>
  <c r="H27"/>
  <c r="F27"/>
  <c r="E27"/>
  <c r="K24"/>
  <c r="J24"/>
  <c r="I24"/>
  <c r="H24"/>
  <c r="F24"/>
  <c r="E24"/>
  <c r="K19"/>
  <c r="J19"/>
  <c r="I19"/>
  <c r="H19"/>
  <c r="F19"/>
  <c r="E19"/>
  <c r="K17"/>
  <c r="J17"/>
  <c r="I17"/>
  <c r="H17"/>
  <c r="F17"/>
  <c r="E17"/>
  <c r="K15"/>
  <c r="J15"/>
  <c r="I15"/>
  <c r="H15"/>
  <c r="F15"/>
  <c r="E15"/>
  <c r="K13"/>
  <c r="J13"/>
  <c r="I13"/>
  <c r="H13"/>
  <c r="F13"/>
  <c r="E13"/>
  <c r="K10"/>
  <c r="J10"/>
  <c r="I10"/>
  <c r="H10"/>
  <c r="F10"/>
  <c r="E10"/>
  <c r="K7"/>
  <c r="K30" s="1"/>
  <c r="J7"/>
  <c r="J30" s="1"/>
  <c r="I7"/>
  <c r="I30" s="1"/>
  <c r="H7"/>
  <c r="H30" s="1"/>
  <c r="F7"/>
  <c r="F30" s="1"/>
  <c r="E7"/>
  <c r="E30" s="1"/>
  <c r="G8"/>
  <c r="G10" s="1"/>
  <c r="G9"/>
  <c r="G11"/>
  <c r="G13" s="1"/>
  <c r="G12"/>
  <c r="G14"/>
  <c r="G15" s="1"/>
  <c r="G16"/>
  <c r="G17" s="1"/>
  <c r="G18"/>
  <c r="G19" s="1"/>
  <c r="G20"/>
  <c r="G24" s="1"/>
  <c r="G21"/>
  <c r="G22"/>
  <c r="G23"/>
  <c r="G25"/>
  <c r="G27" s="1"/>
  <c r="G26"/>
  <c r="G28"/>
  <c r="G29" s="1"/>
  <c r="G6"/>
  <c r="G7" s="1"/>
  <c r="G30" l="1"/>
</calcChain>
</file>

<file path=xl/sharedStrings.xml><?xml version="1.0" encoding="utf-8"?>
<sst xmlns="http://schemas.openxmlformats.org/spreadsheetml/2006/main" count="53" uniqueCount="38">
  <si>
    <t>REN</t>
  </si>
  <si>
    <t>ООО "Русичи"</t>
  </si>
  <si>
    <t>домофон</t>
  </si>
  <si>
    <t>холодная вода</t>
  </si>
  <si>
    <t>х.в. для г.в.</t>
  </si>
  <si>
    <t>сод.и тек.рем.жилья</t>
  </si>
  <si>
    <t>вывоз ТБО</t>
  </si>
  <si>
    <t>лифт</t>
  </si>
  <si>
    <t>тех.освид.лифтов</t>
  </si>
  <si>
    <t>отопление</t>
  </si>
  <si>
    <t>Наименование поставщика</t>
  </si>
  <si>
    <t>Услуга</t>
  </si>
  <si>
    <t>Предъявлено населению к оплате</t>
  </si>
  <si>
    <t>Оплачено населением</t>
  </si>
  <si>
    <t>Перечислено постввщику</t>
  </si>
  <si>
    <t>Всего</t>
  </si>
  <si>
    <t>на р/счет</t>
  </si>
  <si>
    <t>по письмам</t>
  </si>
  <si>
    <t>мех.учет по договору</t>
  </si>
  <si>
    <t>сбор банков</t>
  </si>
  <si>
    <t>Общий итог</t>
  </si>
  <si>
    <t>руб.</t>
  </si>
  <si>
    <t>ООО РВК-ВОРОНЕЖ</t>
  </si>
  <si>
    <t>водоотв.и оч.ст.х.в.</t>
  </si>
  <si>
    <t>водоотв.и оч.ст.г.в.</t>
  </si>
  <si>
    <t>пл.за найм</t>
  </si>
  <si>
    <t>ДМС адм.гор.округа г.Воронеж</t>
  </si>
  <si>
    <t>ПАО "ТНС энерго Воронеж"</t>
  </si>
  <si>
    <t>эл.энергия</t>
  </si>
  <si>
    <t>ООО Газпром теплоэнерго Воронеж</t>
  </si>
  <si>
    <t>Подогр.воды</t>
  </si>
  <si>
    <t>ТСН ЛОМОНОСОВА,114/17</t>
  </si>
  <si>
    <t>ООО НПК ПОЭТРО</t>
  </si>
  <si>
    <t>ООО ВЗЛЕТ</t>
  </si>
  <si>
    <t>ООО ВОРОНЕЖЛИФТЭКСПЕРТ</t>
  </si>
  <si>
    <t>Информация по оплате поставщиком услуг  ТСЖ ЛОМОНОСОВА 11417  за  2015год.</t>
  </si>
  <si>
    <t xml:space="preserve"> Итог</t>
  </si>
  <si>
    <t>Итог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</si>
</sst>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1" fontId="18" fillId="0" borderId="0" xfId="0" applyNumberFormat="1" applyFont="1"/>
    <xf numFmtId="0" fontId="18" fillId="0" borderId="0" xfId="0" applyFont="1"/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0" fontId="21" fillId="0" borderId="0" xfId="0" applyFont="1"/>
    <xf numFmtId="1" fontId="21" fillId="0" borderId="0" xfId="0" applyNumberFormat="1" applyFont="1"/>
    <xf numFmtId="4" fontId="21" fillId="0" borderId="0" xfId="0" applyNumberFormat="1" applyFont="1"/>
    <xf numFmtId="1" fontId="22" fillId="0" borderId="11" xfId="0" applyNumberFormat="1" applyFont="1" applyBorder="1"/>
    <xf numFmtId="4" fontId="22" fillId="0" borderId="11" xfId="0" applyNumberFormat="1" applyFont="1" applyBorder="1"/>
    <xf numFmtId="4" fontId="21" fillId="0" borderId="10" xfId="0" applyNumberFormat="1" applyFont="1" applyBorder="1" applyAlignment="1">
      <alignment wrapText="1"/>
    </xf>
    <xf numFmtId="4" fontId="21" fillId="0" borderId="14" xfId="0" applyNumberFormat="1" applyFont="1" applyBorder="1" applyAlignment="1">
      <alignment horizontal="center" wrapText="1"/>
    </xf>
    <xf numFmtId="4" fontId="21" fillId="0" borderId="15" xfId="0" applyNumberFormat="1" applyFont="1" applyBorder="1" applyAlignment="1">
      <alignment horizontal="center" wrapText="1"/>
    </xf>
    <xf numFmtId="4" fontId="21" fillId="0" borderId="16" xfId="0" applyNumberFormat="1" applyFont="1" applyBorder="1" applyAlignment="1">
      <alignment horizontal="center" wrapText="1"/>
    </xf>
    <xf numFmtId="1" fontId="19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center" wrapText="1"/>
    </xf>
    <xf numFmtId="4" fontId="20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 wrapText="1"/>
    </xf>
    <xf numFmtId="1" fontId="21" fillId="0" borderId="12" xfId="0" applyNumberFormat="1" applyFont="1" applyBorder="1" applyAlignment="1">
      <alignment horizontal="center" wrapText="1"/>
    </xf>
    <xf numFmtId="1" fontId="21" fillId="0" borderId="13" xfId="0" applyNumberFormat="1" applyFont="1" applyBorder="1" applyAlignment="1">
      <alignment horizontal="center" wrapText="1"/>
    </xf>
    <xf numFmtId="4" fontId="21" fillId="0" borderId="12" xfId="0" applyNumberFormat="1" applyFont="1" applyBorder="1" applyAlignment="1">
      <alignment horizontal="center" wrapText="1"/>
    </xf>
    <xf numFmtId="4" fontId="21" fillId="0" borderId="13" xfId="0" applyNumberFormat="1" applyFont="1" applyBorder="1" applyAlignment="1">
      <alignment horizont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4F4F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M26" sqref="M26"/>
    </sheetView>
  </sheetViews>
  <sheetFormatPr defaultColWidth="8.85546875" defaultRowHeight="12.75" outlineLevelRow="2"/>
  <cols>
    <col min="1" max="1" width="4.7109375" style="1" customWidth="1"/>
    <col min="2" max="2" width="24.7109375" style="1" customWidth="1"/>
    <col min="3" max="3" width="4.7109375" style="1" hidden="1" customWidth="1"/>
    <col min="4" max="4" width="19.42578125" style="1" customWidth="1"/>
    <col min="5" max="8" width="12.7109375" style="3" customWidth="1"/>
    <col min="9" max="9" width="12.28515625" style="3" customWidth="1"/>
    <col min="10" max="11" width="10.7109375" style="3" customWidth="1"/>
    <col min="12" max="16384" width="8.85546875" style="2"/>
  </cols>
  <sheetData>
    <row r="1" spans="1:12">
      <c r="I1" s="16"/>
      <c r="J1" s="17"/>
      <c r="K1" s="17"/>
    </row>
    <row r="2" spans="1:12">
      <c r="A2" s="14" t="s">
        <v>35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2">
      <c r="K3" s="4" t="s">
        <v>21</v>
      </c>
    </row>
    <row r="4" spans="1:12" s="5" customFormat="1" ht="15.2" customHeight="1">
      <c r="A4" s="18"/>
      <c r="B4" s="18" t="s">
        <v>10</v>
      </c>
      <c r="C4" s="18" t="s">
        <v>0</v>
      </c>
      <c r="D4" s="18" t="s">
        <v>11</v>
      </c>
      <c r="E4" s="20" t="s">
        <v>12</v>
      </c>
      <c r="F4" s="20" t="s">
        <v>13</v>
      </c>
      <c r="G4" s="11" t="s">
        <v>14</v>
      </c>
      <c r="H4" s="12"/>
      <c r="I4" s="12"/>
      <c r="J4" s="12"/>
      <c r="K4" s="13"/>
    </row>
    <row r="5" spans="1:12" s="5" customFormat="1" ht="24.95" customHeight="1" outlineLevel="1">
      <c r="A5" s="19"/>
      <c r="B5" s="19"/>
      <c r="C5" s="19"/>
      <c r="D5" s="19"/>
      <c r="E5" s="21"/>
      <c r="F5" s="21"/>
      <c r="G5" s="10" t="s">
        <v>15</v>
      </c>
      <c r="H5" s="10" t="s">
        <v>16</v>
      </c>
      <c r="I5" s="10" t="s">
        <v>17</v>
      </c>
      <c r="J5" s="10" t="s">
        <v>18</v>
      </c>
      <c r="K5" s="10" t="s">
        <v>19</v>
      </c>
    </row>
    <row r="6" spans="1:12" s="5" customFormat="1" ht="13.15" customHeight="1" outlineLevel="2">
      <c r="A6" s="6"/>
      <c r="B6" s="6" t="s">
        <v>27</v>
      </c>
      <c r="C6" s="6">
        <v>11</v>
      </c>
      <c r="D6" s="6" t="s">
        <v>28</v>
      </c>
      <c r="E6" s="7">
        <v>747439.32</v>
      </c>
      <c r="F6" s="7">
        <v>592862.62</v>
      </c>
      <c r="G6" s="7">
        <f>SUM(H6:K6)</f>
        <v>592740.74</v>
      </c>
      <c r="H6" s="7">
        <v>592300</v>
      </c>
      <c r="I6" s="7">
        <v>440.74</v>
      </c>
      <c r="J6" s="7">
        <v>0</v>
      </c>
      <c r="K6" s="7">
        <v>0</v>
      </c>
      <c r="L6" s="7"/>
    </row>
    <row r="7" spans="1:12" s="5" customFormat="1" ht="13.15" customHeight="1" outlineLevel="1">
      <c r="A7" s="8" t="s">
        <v>36</v>
      </c>
      <c r="B7" s="8"/>
      <c r="C7" s="6"/>
      <c r="D7" s="8"/>
      <c r="E7" s="9">
        <f t="shared" ref="E7:K7" si="0">SUBTOTAL(9,E6:E6)</f>
        <v>747439.32</v>
      </c>
      <c r="F7" s="9">
        <f t="shared" si="0"/>
        <v>592862.62</v>
      </c>
      <c r="G7" s="9">
        <f t="shared" si="0"/>
        <v>592740.74</v>
      </c>
      <c r="H7" s="9">
        <f t="shared" si="0"/>
        <v>592300</v>
      </c>
      <c r="I7" s="9">
        <f t="shared" si="0"/>
        <v>440.74</v>
      </c>
      <c r="J7" s="9">
        <f t="shared" si="0"/>
        <v>0</v>
      </c>
      <c r="K7" s="9">
        <f t="shared" si="0"/>
        <v>0</v>
      </c>
      <c r="L7" s="7"/>
    </row>
    <row r="8" spans="1:12" s="5" customFormat="1" ht="13.15" customHeight="1" outlineLevel="2">
      <c r="A8" s="6"/>
      <c r="B8" s="6" t="s">
        <v>1</v>
      </c>
      <c r="C8" s="6">
        <v>1</v>
      </c>
      <c r="D8" s="6" t="s">
        <v>5</v>
      </c>
      <c r="E8" s="7">
        <v>0</v>
      </c>
      <c r="F8" s="7">
        <v>0</v>
      </c>
      <c r="G8" s="7">
        <f t="shared" ref="G8:G28" si="1">SUM(H8:K8)</f>
        <v>0</v>
      </c>
      <c r="H8" s="7">
        <v>0</v>
      </c>
      <c r="I8" s="7">
        <v>0</v>
      </c>
      <c r="J8" s="7">
        <v>0</v>
      </c>
      <c r="K8" s="7">
        <v>0</v>
      </c>
      <c r="L8" s="7"/>
    </row>
    <row r="9" spans="1:12" s="5" customFormat="1" ht="13.15" customHeight="1" outlineLevel="2">
      <c r="A9" s="6"/>
      <c r="B9" s="6" t="s">
        <v>1</v>
      </c>
      <c r="C9" s="6">
        <v>115</v>
      </c>
      <c r="D9" s="6" t="s">
        <v>2</v>
      </c>
      <c r="E9" s="7">
        <v>52767.99</v>
      </c>
      <c r="F9" s="7">
        <v>43146.43</v>
      </c>
      <c r="G9" s="7">
        <f t="shared" si="1"/>
        <v>43131.429999999993</v>
      </c>
      <c r="H9" s="7">
        <v>42291.77</v>
      </c>
      <c r="I9" s="7">
        <v>0</v>
      </c>
      <c r="J9" s="7">
        <v>776.64</v>
      </c>
      <c r="K9" s="7">
        <v>63.02</v>
      </c>
      <c r="L9" s="7"/>
    </row>
    <row r="10" spans="1:12" s="5" customFormat="1" ht="13.15" customHeight="1" outlineLevel="1">
      <c r="A10" s="8" t="s">
        <v>36</v>
      </c>
      <c r="B10" s="8"/>
      <c r="C10" s="6"/>
      <c r="D10" s="8"/>
      <c r="E10" s="9">
        <f t="shared" ref="E10:K10" si="2">SUBTOTAL(9,E8:E9)</f>
        <v>52767.99</v>
      </c>
      <c r="F10" s="9">
        <f t="shared" si="2"/>
        <v>43146.43</v>
      </c>
      <c r="G10" s="9">
        <f t="shared" si="2"/>
        <v>43131.429999999993</v>
      </c>
      <c r="H10" s="9">
        <f t="shared" si="2"/>
        <v>42291.77</v>
      </c>
      <c r="I10" s="9">
        <f t="shared" si="2"/>
        <v>0</v>
      </c>
      <c r="J10" s="9">
        <f t="shared" si="2"/>
        <v>776.64</v>
      </c>
      <c r="K10" s="9">
        <f t="shared" si="2"/>
        <v>63.02</v>
      </c>
      <c r="L10" s="7"/>
    </row>
    <row r="11" spans="1:12" s="5" customFormat="1" ht="13.15" customHeight="1" outlineLevel="2">
      <c r="A11" s="6"/>
      <c r="B11" s="6" t="s">
        <v>29</v>
      </c>
      <c r="C11" s="6">
        <v>2</v>
      </c>
      <c r="D11" s="6" t="s">
        <v>9</v>
      </c>
      <c r="E11" s="7">
        <v>1683873.56</v>
      </c>
      <c r="F11" s="7">
        <v>979834.33</v>
      </c>
      <c r="G11" s="7">
        <f t="shared" si="1"/>
        <v>979661.3</v>
      </c>
      <c r="H11" s="7">
        <v>984014.65</v>
      </c>
      <c r="I11" s="7">
        <v>-4353.3500000000004</v>
      </c>
      <c r="J11" s="7">
        <v>0</v>
      </c>
      <c r="K11" s="7">
        <v>0</v>
      </c>
      <c r="L11" s="7"/>
    </row>
    <row r="12" spans="1:12" s="5" customFormat="1" ht="13.15" customHeight="1" outlineLevel="2">
      <c r="A12" s="6"/>
      <c r="B12" s="6" t="s">
        <v>29</v>
      </c>
      <c r="C12" s="6">
        <v>29</v>
      </c>
      <c r="D12" s="6" t="s">
        <v>30</v>
      </c>
      <c r="E12" s="7">
        <v>513061.08</v>
      </c>
      <c r="F12" s="7">
        <v>443609.56</v>
      </c>
      <c r="G12" s="7">
        <f t="shared" si="1"/>
        <v>443599.00999999995</v>
      </c>
      <c r="H12" s="7">
        <v>444085.35</v>
      </c>
      <c r="I12" s="7">
        <v>-486.34</v>
      </c>
      <c r="J12" s="7">
        <v>0</v>
      </c>
      <c r="K12" s="7">
        <v>0</v>
      </c>
      <c r="L12" s="7"/>
    </row>
    <row r="13" spans="1:12" s="5" customFormat="1" ht="13.15" customHeight="1" outlineLevel="1">
      <c r="A13" s="8" t="s">
        <v>36</v>
      </c>
      <c r="B13" s="8"/>
      <c r="C13" s="6"/>
      <c r="D13" s="8"/>
      <c r="E13" s="9">
        <f t="shared" ref="E13:K13" si="3">SUBTOTAL(9,E11:E12)</f>
        <v>2196934.64</v>
      </c>
      <c r="F13" s="9">
        <f t="shared" si="3"/>
        <v>1423443.89</v>
      </c>
      <c r="G13" s="9">
        <f t="shared" si="3"/>
        <v>1423260.31</v>
      </c>
      <c r="H13" s="9">
        <f t="shared" si="3"/>
        <v>1428100</v>
      </c>
      <c r="I13" s="9">
        <f t="shared" si="3"/>
        <v>-4839.6900000000005</v>
      </c>
      <c r="J13" s="9">
        <f t="shared" si="3"/>
        <v>0</v>
      </c>
      <c r="K13" s="9">
        <f t="shared" si="3"/>
        <v>0</v>
      </c>
      <c r="L13" s="7"/>
    </row>
    <row r="14" spans="1:12" s="5" customFormat="1" ht="13.15" customHeight="1" outlineLevel="2">
      <c r="A14" s="6"/>
      <c r="B14" s="6" t="s">
        <v>31</v>
      </c>
      <c r="C14" s="6">
        <v>1</v>
      </c>
      <c r="D14" s="6" t="s">
        <v>5</v>
      </c>
      <c r="E14" s="7">
        <v>846832.2</v>
      </c>
      <c r="F14" s="7">
        <v>671863.05</v>
      </c>
      <c r="G14" s="7">
        <f t="shared" si="1"/>
        <v>662657.38</v>
      </c>
      <c r="H14" s="7">
        <v>605200</v>
      </c>
      <c r="I14" s="7">
        <v>3862</v>
      </c>
      <c r="J14" s="7">
        <v>44438.74</v>
      </c>
      <c r="K14" s="7">
        <v>9156.64</v>
      </c>
      <c r="L14" s="7"/>
    </row>
    <row r="15" spans="1:12" s="5" customFormat="1" ht="13.15" customHeight="1" outlineLevel="1">
      <c r="A15" s="8" t="s">
        <v>37</v>
      </c>
      <c r="B15" s="8"/>
      <c r="C15" s="6"/>
      <c r="D15" s="8"/>
      <c r="E15" s="9">
        <f t="shared" ref="E15:K15" si="4">SUBTOTAL(9,E14:E14)</f>
        <v>846832.2</v>
      </c>
      <c r="F15" s="9">
        <f t="shared" si="4"/>
        <v>671863.05</v>
      </c>
      <c r="G15" s="9">
        <f t="shared" si="4"/>
        <v>662657.38</v>
      </c>
      <c r="H15" s="9">
        <f t="shared" si="4"/>
        <v>605200</v>
      </c>
      <c r="I15" s="9">
        <f t="shared" si="4"/>
        <v>3862</v>
      </c>
      <c r="J15" s="9">
        <f t="shared" si="4"/>
        <v>44438.74</v>
      </c>
      <c r="K15" s="9">
        <f t="shared" si="4"/>
        <v>9156.64</v>
      </c>
      <c r="L15" s="7"/>
    </row>
    <row r="16" spans="1:12" s="5" customFormat="1" ht="13.15" customHeight="1" outlineLevel="2">
      <c r="A16" s="6"/>
      <c r="B16" s="6" t="s">
        <v>26</v>
      </c>
      <c r="C16" s="6">
        <v>113</v>
      </c>
      <c r="D16" s="6" t="s">
        <v>25</v>
      </c>
      <c r="E16" s="7">
        <v>47670.98</v>
      </c>
      <c r="F16" s="7">
        <v>37237.980000000003</v>
      </c>
      <c r="G16" s="7">
        <f t="shared" si="1"/>
        <v>37412.42</v>
      </c>
      <c r="H16" s="7">
        <v>37412.42</v>
      </c>
      <c r="I16" s="7">
        <v>0</v>
      </c>
      <c r="J16" s="7">
        <v>0</v>
      </c>
      <c r="K16" s="7">
        <v>0</v>
      </c>
      <c r="L16" s="7"/>
    </row>
    <row r="17" spans="1:12" s="5" customFormat="1" ht="13.15" customHeight="1" outlineLevel="1">
      <c r="A17" s="8" t="s">
        <v>36</v>
      </c>
      <c r="B17" s="8"/>
      <c r="C17" s="6"/>
      <c r="D17" s="8"/>
      <c r="E17" s="9">
        <f t="shared" ref="E17:K17" si="5">SUBTOTAL(9,E16:E16)</f>
        <v>47670.98</v>
      </c>
      <c r="F17" s="9">
        <f t="shared" si="5"/>
        <v>37237.980000000003</v>
      </c>
      <c r="G17" s="9">
        <f t="shared" si="5"/>
        <v>37412.42</v>
      </c>
      <c r="H17" s="9">
        <f t="shared" si="5"/>
        <v>37412.42</v>
      </c>
      <c r="I17" s="9">
        <f t="shared" si="5"/>
        <v>0</v>
      </c>
      <c r="J17" s="9">
        <f t="shared" si="5"/>
        <v>0</v>
      </c>
      <c r="K17" s="9">
        <f t="shared" si="5"/>
        <v>0</v>
      </c>
      <c r="L17" s="7"/>
    </row>
    <row r="18" spans="1:12" s="5" customFormat="1" ht="13.15" customHeight="1" outlineLevel="2">
      <c r="A18" s="6"/>
      <c r="B18" s="6" t="s">
        <v>32</v>
      </c>
      <c r="C18" s="6">
        <v>4</v>
      </c>
      <c r="D18" s="6" t="s">
        <v>6</v>
      </c>
      <c r="E18" s="7">
        <v>150733.48000000001</v>
      </c>
      <c r="F18" s="7">
        <v>119798.99</v>
      </c>
      <c r="G18" s="7">
        <f t="shared" si="1"/>
        <v>119578.29</v>
      </c>
      <c r="H18" s="7">
        <v>119700</v>
      </c>
      <c r="I18" s="7">
        <v>-121.71</v>
      </c>
      <c r="J18" s="7">
        <v>0</v>
      </c>
      <c r="K18" s="7">
        <v>0</v>
      </c>
      <c r="L18" s="7"/>
    </row>
    <row r="19" spans="1:12" s="5" customFormat="1" ht="13.15" customHeight="1" outlineLevel="1">
      <c r="A19" s="8" t="s">
        <v>37</v>
      </c>
      <c r="B19" s="8"/>
      <c r="C19" s="6"/>
      <c r="D19" s="8"/>
      <c r="E19" s="9">
        <f t="shared" ref="E19:K19" si="6">SUBTOTAL(9,E18:E18)</f>
        <v>150733.48000000001</v>
      </c>
      <c r="F19" s="9">
        <f t="shared" si="6"/>
        <v>119798.99</v>
      </c>
      <c r="G19" s="9">
        <f t="shared" si="6"/>
        <v>119578.29</v>
      </c>
      <c r="H19" s="9">
        <f t="shared" si="6"/>
        <v>119700</v>
      </c>
      <c r="I19" s="9">
        <f t="shared" si="6"/>
        <v>-121.71</v>
      </c>
      <c r="J19" s="9">
        <f t="shared" si="6"/>
        <v>0</v>
      </c>
      <c r="K19" s="9">
        <f t="shared" si="6"/>
        <v>0</v>
      </c>
      <c r="L19" s="7"/>
    </row>
    <row r="20" spans="1:12" s="5" customFormat="1" ht="13.15" customHeight="1" outlineLevel="2">
      <c r="A20" s="6"/>
      <c r="B20" s="6" t="s">
        <v>22</v>
      </c>
      <c r="C20" s="6">
        <v>3</v>
      </c>
      <c r="D20" s="6" t="s">
        <v>3</v>
      </c>
      <c r="E20" s="7">
        <v>232024.48</v>
      </c>
      <c r="F20" s="7">
        <v>187045.12</v>
      </c>
      <c r="G20" s="7">
        <f t="shared" si="1"/>
        <v>186958.16999999998</v>
      </c>
      <c r="H20" s="7">
        <v>186999.18</v>
      </c>
      <c r="I20" s="7">
        <v>-41.01</v>
      </c>
      <c r="J20" s="7">
        <v>0</v>
      </c>
      <c r="K20" s="7">
        <v>0</v>
      </c>
      <c r="L20" s="7"/>
    </row>
    <row r="21" spans="1:12" s="5" customFormat="1" ht="13.15" customHeight="1" outlineLevel="2">
      <c r="A21" s="6"/>
      <c r="B21" s="6" t="s">
        <v>22</v>
      </c>
      <c r="C21" s="6">
        <v>13</v>
      </c>
      <c r="D21" s="6" t="s">
        <v>23</v>
      </c>
      <c r="E21" s="7">
        <v>106671.46</v>
      </c>
      <c r="F21" s="7">
        <v>86189.78</v>
      </c>
      <c r="G21" s="7">
        <f t="shared" si="1"/>
        <v>86149.34</v>
      </c>
      <c r="H21" s="7">
        <v>86149.34</v>
      </c>
      <c r="I21" s="7">
        <v>0</v>
      </c>
      <c r="J21" s="7">
        <v>0</v>
      </c>
      <c r="K21" s="7">
        <v>0</v>
      </c>
      <c r="L21" s="7"/>
    </row>
    <row r="22" spans="1:12" s="5" customFormat="1" ht="13.15" customHeight="1" outlineLevel="2">
      <c r="A22" s="6"/>
      <c r="B22" s="6" t="s">
        <v>22</v>
      </c>
      <c r="C22" s="6">
        <v>17</v>
      </c>
      <c r="D22" s="6" t="s">
        <v>4</v>
      </c>
      <c r="E22" s="7">
        <v>102832.44</v>
      </c>
      <c r="F22" s="7">
        <v>82836.960000000006</v>
      </c>
      <c r="G22" s="7">
        <f t="shared" si="1"/>
        <v>82799.23</v>
      </c>
      <c r="H22" s="7">
        <v>82799.23</v>
      </c>
      <c r="I22" s="7">
        <v>0</v>
      </c>
      <c r="J22" s="7">
        <v>0</v>
      </c>
      <c r="K22" s="7">
        <v>0</v>
      </c>
      <c r="L22" s="7"/>
    </row>
    <row r="23" spans="1:12" s="5" customFormat="1" ht="13.15" customHeight="1" outlineLevel="2">
      <c r="A23" s="6"/>
      <c r="B23" s="6" t="s">
        <v>22</v>
      </c>
      <c r="C23" s="6">
        <v>23</v>
      </c>
      <c r="D23" s="6" t="s">
        <v>24</v>
      </c>
      <c r="E23" s="7">
        <v>49535.13</v>
      </c>
      <c r="F23" s="7">
        <v>39870.5</v>
      </c>
      <c r="G23" s="7">
        <f t="shared" si="1"/>
        <v>39852.25</v>
      </c>
      <c r="H23" s="7">
        <v>39852.25</v>
      </c>
      <c r="I23" s="7">
        <v>0</v>
      </c>
      <c r="J23" s="7">
        <v>0</v>
      </c>
      <c r="K23" s="7">
        <v>0</v>
      </c>
      <c r="L23" s="7"/>
    </row>
    <row r="24" spans="1:12" s="5" customFormat="1" ht="13.15" customHeight="1" outlineLevel="1">
      <c r="A24" s="8" t="s">
        <v>36</v>
      </c>
      <c r="B24" s="8"/>
      <c r="C24" s="6"/>
      <c r="D24" s="8"/>
      <c r="E24" s="9">
        <f t="shared" ref="E24:K24" si="7">SUBTOTAL(9,E20:E23)</f>
        <v>491063.51</v>
      </c>
      <c r="F24" s="9">
        <f t="shared" si="7"/>
        <v>395942.36000000004</v>
      </c>
      <c r="G24" s="9">
        <f t="shared" si="7"/>
        <v>395758.99</v>
      </c>
      <c r="H24" s="9">
        <f t="shared" si="7"/>
        <v>395800</v>
      </c>
      <c r="I24" s="9">
        <f t="shared" si="7"/>
        <v>-41.01</v>
      </c>
      <c r="J24" s="9">
        <f t="shared" si="7"/>
        <v>0</v>
      </c>
      <c r="K24" s="9">
        <f t="shared" si="7"/>
        <v>0</v>
      </c>
      <c r="L24" s="7"/>
    </row>
    <row r="25" spans="1:12" s="5" customFormat="1" ht="13.15" customHeight="1" outlineLevel="2">
      <c r="A25" s="6"/>
      <c r="B25" s="6" t="s">
        <v>33</v>
      </c>
      <c r="C25" s="6">
        <v>10</v>
      </c>
      <c r="D25" s="6" t="s">
        <v>7</v>
      </c>
      <c r="E25" s="7">
        <v>209141.1</v>
      </c>
      <c r="F25" s="7">
        <v>164783.70000000001</v>
      </c>
      <c r="G25" s="7">
        <f t="shared" si="1"/>
        <v>164715.19</v>
      </c>
      <c r="H25" s="7">
        <v>164900</v>
      </c>
      <c r="I25" s="7">
        <v>-184.81</v>
      </c>
      <c r="J25" s="7">
        <v>0</v>
      </c>
      <c r="K25" s="7">
        <v>0</v>
      </c>
      <c r="L25" s="7"/>
    </row>
    <row r="26" spans="1:12" s="5" customFormat="1" ht="13.15" customHeight="1" outlineLevel="2">
      <c r="A26" s="6"/>
      <c r="B26" s="6" t="s">
        <v>33</v>
      </c>
      <c r="C26" s="6">
        <v>14</v>
      </c>
      <c r="D26" s="6" t="s">
        <v>8</v>
      </c>
      <c r="E26" s="7">
        <v>12179.84</v>
      </c>
      <c r="F26" s="7">
        <v>10947.49</v>
      </c>
      <c r="G26" s="7">
        <f t="shared" si="1"/>
        <v>10915.48</v>
      </c>
      <c r="H26" s="7">
        <v>12400</v>
      </c>
      <c r="I26" s="7">
        <v>-1484.52</v>
      </c>
      <c r="J26" s="7">
        <v>0</v>
      </c>
      <c r="K26" s="7">
        <v>0</v>
      </c>
      <c r="L26" s="7"/>
    </row>
    <row r="27" spans="1:12" s="5" customFormat="1" ht="13.15" customHeight="1" outlineLevel="1">
      <c r="A27" s="8" t="s">
        <v>36</v>
      </c>
      <c r="B27" s="8"/>
      <c r="C27" s="6"/>
      <c r="D27" s="8"/>
      <c r="E27" s="9">
        <f t="shared" ref="E27:K27" si="8">SUBTOTAL(9,E25:E26)</f>
        <v>221320.94</v>
      </c>
      <c r="F27" s="9">
        <f t="shared" si="8"/>
        <v>175731.19</v>
      </c>
      <c r="G27" s="9">
        <f t="shared" si="8"/>
        <v>175630.67</v>
      </c>
      <c r="H27" s="9">
        <f t="shared" si="8"/>
        <v>177300</v>
      </c>
      <c r="I27" s="9">
        <f t="shared" si="8"/>
        <v>-1669.33</v>
      </c>
      <c r="J27" s="9">
        <f t="shared" si="8"/>
        <v>0</v>
      </c>
      <c r="K27" s="9">
        <f t="shared" si="8"/>
        <v>0</v>
      </c>
      <c r="L27" s="7"/>
    </row>
    <row r="28" spans="1:12" s="5" customFormat="1" ht="13.15" customHeight="1" outlineLevel="2">
      <c r="A28" s="6"/>
      <c r="B28" s="6" t="s">
        <v>34</v>
      </c>
      <c r="C28" s="6">
        <v>14</v>
      </c>
      <c r="D28" s="6" t="s">
        <v>8</v>
      </c>
      <c r="E28" s="7">
        <v>3482.68</v>
      </c>
      <c r="F28" s="7">
        <v>1484.52</v>
      </c>
      <c r="G28" s="7">
        <f t="shared" si="1"/>
        <v>1484.52</v>
      </c>
      <c r="H28" s="7">
        <v>0</v>
      </c>
      <c r="I28" s="7">
        <v>1484.52</v>
      </c>
      <c r="J28" s="7">
        <v>0</v>
      </c>
      <c r="K28" s="7">
        <v>0</v>
      </c>
      <c r="L28" s="7"/>
    </row>
    <row r="29" spans="1:12" s="5" customFormat="1" ht="13.15" customHeight="1" outlineLevel="1">
      <c r="A29" s="8" t="s">
        <v>37</v>
      </c>
      <c r="B29" s="8"/>
      <c r="C29" s="6"/>
      <c r="D29" s="8"/>
      <c r="E29" s="9">
        <f t="shared" ref="E29:K29" si="9">SUBTOTAL(9,E28:E28)</f>
        <v>3482.68</v>
      </c>
      <c r="F29" s="9">
        <f t="shared" si="9"/>
        <v>1484.52</v>
      </c>
      <c r="G29" s="9">
        <f t="shared" si="9"/>
        <v>1484.52</v>
      </c>
      <c r="H29" s="9">
        <f t="shared" si="9"/>
        <v>0</v>
      </c>
      <c r="I29" s="9">
        <f t="shared" si="9"/>
        <v>1484.52</v>
      </c>
      <c r="J29" s="9">
        <f t="shared" si="9"/>
        <v>0</v>
      </c>
      <c r="K29" s="9">
        <f t="shared" si="9"/>
        <v>0</v>
      </c>
      <c r="L29" s="7"/>
    </row>
    <row r="30" spans="1:12" s="5" customFormat="1" ht="13.15" customHeight="1">
      <c r="A30" s="8" t="s">
        <v>20</v>
      </c>
      <c r="B30" s="8"/>
      <c r="C30" s="6"/>
      <c r="D30" s="8"/>
      <c r="E30" s="9">
        <f t="shared" ref="E30:K30" si="10">SUBTOTAL(9,E5:E28)</f>
        <v>4758245.74</v>
      </c>
      <c r="F30" s="9">
        <f t="shared" si="10"/>
        <v>3461511.0300000007</v>
      </c>
      <c r="G30" s="9">
        <f t="shared" si="10"/>
        <v>3451654.7499999995</v>
      </c>
      <c r="H30" s="9">
        <f t="shared" si="10"/>
        <v>3398104.19</v>
      </c>
      <c r="I30" s="9">
        <f t="shared" si="10"/>
        <v>-884.48000000000093</v>
      </c>
      <c r="J30" s="9">
        <f t="shared" si="10"/>
        <v>45215.38</v>
      </c>
      <c r="K30" s="9">
        <f t="shared" si="10"/>
        <v>9219.66</v>
      </c>
      <c r="L30" s="7"/>
    </row>
  </sheetData>
  <autoFilter ref="A5:L29"/>
  <mergeCells count="9">
    <mergeCell ref="G4:K4"/>
    <mergeCell ref="A2:K2"/>
    <mergeCell ref="I1:K1"/>
    <mergeCell ref="A4:A5"/>
    <mergeCell ref="B4:B5"/>
    <mergeCell ref="C4:C5"/>
    <mergeCell ref="D4:D5"/>
    <mergeCell ref="E4:E5"/>
    <mergeCell ref="F4:F5"/>
  </mergeCells>
  <pageMargins left="0.78740157480314965" right="0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2015</vt:lpstr>
      <vt:lpstr>База_данных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Ирина</cp:lastModifiedBy>
  <cp:lastPrinted>2017-01-25T10:52:08Z</cp:lastPrinted>
  <dcterms:created xsi:type="dcterms:W3CDTF">2012-05-23T11:07:17Z</dcterms:created>
  <dcterms:modified xsi:type="dcterms:W3CDTF">2017-10-10T08:40:37Z</dcterms:modified>
</cp:coreProperties>
</file>