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60" windowWidth="16665" windowHeight="9765"/>
  </bookViews>
  <sheets>
    <sheet name="2016" sheetId="1" r:id="rId1"/>
  </sheets>
  <definedNames>
    <definedName name="_xlnm._FilterDatabase" localSheetId="0" hidden="1">'2016'!$A$5:$L$29</definedName>
    <definedName name="_xlnm.Database">'2016'!$A$5:$K$5</definedName>
  </definedNames>
  <calcPr calcId="125725" refMode="R1C1"/>
</workbook>
</file>

<file path=xl/calcChain.xml><?xml version="1.0" encoding="utf-8"?>
<calcChain xmlns="http://schemas.openxmlformats.org/spreadsheetml/2006/main">
  <c r="K30" i="1"/>
  <c r="J30"/>
  <c r="I30"/>
  <c r="H30"/>
  <c r="F30"/>
  <c r="E30"/>
  <c r="K27"/>
  <c r="J27"/>
  <c r="I27"/>
  <c r="H27"/>
  <c r="F27"/>
  <c r="E27"/>
  <c r="K22"/>
  <c r="J22"/>
  <c r="I22"/>
  <c r="H22"/>
  <c r="F22"/>
  <c r="E22"/>
  <c r="K20"/>
  <c r="J20"/>
  <c r="I20"/>
  <c r="H20"/>
  <c r="G20"/>
  <c r="F20"/>
  <c r="E20"/>
  <c r="K18"/>
  <c r="J18"/>
  <c r="I18"/>
  <c r="H18"/>
  <c r="F18"/>
  <c r="E18"/>
  <c r="K13"/>
  <c r="J13"/>
  <c r="I13"/>
  <c r="H13"/>
  <c r="F13"/>
  <c r="E13"/>
  <c r="K10"/>
  <c r="J10"/>
  <c r="I10"/>
  <c r="H10"/>
  <c r="F10"/>
  <c r="E10"/>
  <c r="K7"/>
  <c r="K31" s="1"/>
  <c r="J7"/>
  <c r="I7"/>
  <c r="I31" s="1"/>
  <c r="H7"/>
  <c r="G7"/>
  <c r="F7"/>
  <c r="E7"/>
  <c r="E31" s="1"/>
  <c r="G8"/>
  <c r="G10" s="1"/>
  <c r="G9"/>
  <c r="G11"/>
  <c r="G12"/>
  <c r="G13" s="1"/>
  <c r="G14"/>
  <c r="G18" s="1"/>
  <c r="G15"/>
  <c r="G16"/>
  <c r="G17"/>
  <c r="G19"/>
  <c r="G21"/>
  <c r="G22" s="1"/>
  <c r="G23"/>
  <c r="G24"/>
  <c r="G27" s="1"/>
  <c r="G25"/>
  <c r="G26"/>
  <c r="G28"/>
  <c r="G30" s="1"/>
  <c r="G29"/>
  <c r="G6"/>
  <c r="G31" l="1"/>
  <c r="F31"/>
  <c r="H31"/>
  <c r="J31"/>
</calcChain>
</file>

<file path=xl/sharedStrings.xml><?xml version="1.0" encoding="utf-8"?>
<sst xmlns="http://schemas.openxmlformats.org/spreadsheetml/2006/main" count="56" uniqueCount="40">
  <si>
    <t>REN</t>
  </si>
  <si>
    <t>ООО "Русичи"</t>
  </si>
  <si>
    <t>домофон</t>
  </si>
  <si>
    <t>холодная вода</t>
  </si>
  <si>
    <t>х.в. для г.в.</t>
  </si>
  <si>
    <t>сод.и тек.рем.жилья</t>
  </si>
  <si>
    <t>вывоз ТБО</t>
  </si>
  <si>
    <t>лифт</t>
  </si>
  <si>
    <t>целевой сбор</t>
  </si>
  <si>
    <t>тех.освид.лифтов</t>
  </si>
  <si>
    <t>отопление</t>
  </si>
  <si>
    <t>Наименование поставщика</t>
  </si>
  <si>
    <t>Услуга</t>
  </si>
  <si>
    <t>Предъявлено населению к оплате</t>
  </si>
  <si>
    <t>Оплачено населением</t>
  </si>
  <si>
    <t>Перечислено постввщику</t>
  </si>
  <si>
    <t>Всего</t>
  </si>
  <si>
    <t>на р/счет</t>
  </si>
  <si>
    <t>по письмам</t>
  </si>
  <si>
    <t>мех.учет по договору</t>
  </si>
  <si>
    <t>сбор банков</t>
  </si>
  <si>
    <t>Общий итог</t>
  </si>
  <si>
    <t>руб.</t>
  </si>
  <si>
    <t>ООО РВК-ВОРОНЕЖ</t>
  </si>
  <si>
    <t>водоотв.и оч.ст.х.в.</t>
  </si>
  <si>
    <t>водоотв.и оч.ст.г.в.</t>
  </si>
  <si>
    <t>пл.за найм</t>
  </si>
  <si>
    <t>ДМС адм.гор.округа г.Воронеж</t>
  </si>
  <si>
    <t>ПАО "ТНС энерго Воронеж"</t>
  </si>
  <si>
    <t>пеня</t>
  </si>
  <si>
    <t>эл.энергия</t>
  </si>
  <si>
    <t>ООО Газпром теплоэнерго Воронеж</t>
  </si>
  <si>
    <t>Подогр.воды</t>
  </si>
  <si>
    <t>ТСН ЛОМОНОСОВА,114/17</t>
  </si>
  <si>
    <t>Прибор учета</t>
  </si>
  <si>
    <t>ООО НПК ПОЭТРО</t>
  </si>
  <si>
    <t>ООО ВЗЛЕТ</t>
  </si>
  <si>
    <t>Итог</t>
  </si>
  <si>
    <t xml:space="preserve"> Итог</t>
  </si>
  <si>
    <t>Информация по оплате поставщиком услуг  ТСЖ "ЛОМОНОСОВА 114/17"  за  2016 год.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</si>
</sst>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18" fillId="0" borderId="0" xfId="0" applyNumberFormat="1" applyFont="1"/>
    <xf numFmtId="0" fontId="18" fillId="0" borderId="0" xfId="0" applyFont="1"/>
    <xf numFmtId="4" fontId="18" fillId="0" borderId="0" xfId="0" applyNumberFormat="1" applyFont="1"/>
    <xf numFmtId="4" fontId="18" fillId="0" borderId="10" xfId="0" applyNumberFormat="1" applyFont="1" applyBorder="1" applyAlignment="1">
      <alignment wrapText="1"/>
    </xf>
    <xf numFmtId="4" fontId="18" fillId="0" borderId="0" xfId="0" applyNumberFormat="1" applyFont="1" applyAlignment="1">
      <alignment horizontal="right"/>
    </xf>
    <xf numFmtId="0" fontId="21" fillId="0" borderId="0" xfId="0" applyFont="1"/>
    <xf numFmtId="1" fontId="21" fillId="0" borderId="0" xfId="0" applyNumberFormat="1" applyFont="1"/>
    <xf numFmtId="4" fontId="21" fillId="0" borderId="0" xfId="0" applyNumberFormat="1" applyFont="1"/>
    <xf numFmtId="1" fontId="22" fillId="0" borderId="11" xfId="0" applyNumberFormat="1" applyFont="1" applyBorder="1"/>
    <xf numFmtId="4" fontId="22" fillId="0" borderId="11" xfId="0" applyNumberFormat="1" applyFont="1" applyBorder="1"/>
    <xf numFmtId="4" fontId="18" fillId="0" borderId="14" xfId="0" applyNumberFormat="1" applyFont="1" applyBorder="1" applyAlignment="1">
      <alignment horizontal="center" wrapText="1"/>
    </xf>
    <xf numFmtId="4" fontId="18" fillId="0" borderId="15" xfId="0" applyNumberFormat="1" applyFont="1" applyBorder="1" applyAlignment="1">
      <alignment horizontal="center" wrapText="1"/>
    </xf>
    <xf numFmtId="4" fontId="18" fillId="0" borderId="16" xfId="0" applyNumberFormat="1" applyFont="1" applyBorder="1" applyAlignment="1">
      <alignment horizontal="center" wrapText="1"/>
    </xf>
    <xf numFmtId="1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4" fontId="20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1" fontId="18" fillId="0" borderId="12" xfId="0" applyNumberFormat="1" applyFont="1" applyBorder="1" applyAlignment="1">
      <alignment horizontal="center" wrapText="1"/>
    </xf>
    <xf numFmtId="1" fontId="18" fillId="0" borderId="13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4" fontId="18" fillId="0" borderId="13" xfId="0" applyNumberFormat="1" applyFont="1" applyBorder="1" applyAlignment="1">
      <alignment horizont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N9" sqref="N9"/>
    </sheetView>
  </sheetViews>
  <sheetFormatPr defaultColWidth="8.85546875" defaultRowHeight="12.75" outlineLevelRow="2"/>
  <cols>
    <col min="1" max="1" width="4.7109375" style="1" customWidth="1"/>
    <col min="2" max="2" width="24.7109375" style="1" customWidth="1"/>
    <col min="3" max="3" width="4.7109375" style="1" hidden="1" customWidth="1"/>
    <col min="4" max="4" width="19.42578125" style="1" customWidth="1"/>
    <col min="5" max="8" width="12.7109375" style="3" customWidth="1"/>
    <col min="9" max="9" width="12.28515625" style="3" customWidth="1"/>
    <col min="10" max="11" width="10.7109375" style="3" customWidth="1"/>
    <col min="12" max="16384" width="8.85546875" style="2"/>
  </cols>
  <sheetData>
    <row r="1" spans="1:12">
      <c r="I1" s="16"/>
      <c r="J1" s="17"/>
      <c r="K1" s="17"/>
    </row>
    <row r="2" spans="1:12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>
      <c r="K3" s="5" t="s">
        <v>22</v>
      </c>
    </row>
    <row r="4" spans="1:12" ht="15.2" customHeight="1">
      <c r="A4" s="18"/>
      <c r="B4" s="18" t="s">
        <v>11</v>
      </c>
      <c r="C4" s="18" t="s">
        <v>0</v>
      </c>
      <c r="D4" s="18" t="s">
        <v>12</v>
      </c>
      <c r="E4" s="20" t="s">
        <v>13</v>
      </c>
      <c r="F4" s="20" t="s">
        <v>14</v>
      </c>
      <c r="G4" s="11" t="s">
        <v>15</v>
      </c>
      <c r="H4" s="12"/>
      <c r="I4" s="12"/>
      <c r="J4" s="12"/>
      <c r="K4" s="13"/>
    </row>
    <row r="5" spans="1:12" ht="24.95" customHeight="1" outlineLevel="1">
      <c r="A5" s="19"/>
      <c r="B5" s="19"/>
      <c r="C5" s="19"/>
      <c r="D5" s="19"/>
      <c r="E5" s="21"/>
      <c r="F5" s="21"/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</row>
    <row r="6" spans="1:12" s="6" customFormat="1" ht="13.15" customHeight="1" outlineLevel="2">
      <c r="A6" s="7"/>
      <c r="B6" s="7" t="s">
        <v>28</v>
      </c>
      <c r="C6" s="7">
        <v>11</v>
      </c>
      <c r="D6" s="7" t="s">
        <v>30</v>
      </c>
      <c r="E6" s="8">
        <v>1238207.75</v>
      </c>
      <c r="F6" s="8">
        <v>1169222.99</v>
      </c>
      <c r="G6" s="8">
        <f>SUM(H6:K6)</f>
        <v>1169100</v>
      </c>
      <c r="H6" s="8">
        <v>1169100</v>
      </c>
      <c r="I6" s="8">
        <v>0</v>
      </c>
      <c r="J6" s="8">
        <v>0</v>
      </c>
      <c r="K6" s="8">
        <v>0</v>
      </c>
      <c r="L6" s="8"/>
    </row>
    <row r="7" spans="1:12" s="6" customFormat="1" ht="13.15" customHeight="1" outlineLevel="1">
      <c r="A7" s="9" t="s">
        <v>37</v>
      </c>
      <c r="B7" s="9"/>
      <c r="C7" s="7"/>
      <c r="D7" s="9"/>
      <c r="E7" s="10">
        <f t="shared" ref="E7:K7" si="0">SUBTOTAL(9,E6:E6)</f>
        <v>1238207.75</v>
      </c>
      <c r="F7" s="10">
        <f t="shared" si="0"/>
        <v>1169222.99</v>
      </c>
      <c r="G7" s="10">
        <f t="shared" si="0"/>
        <v>1169100</v>
      </c>
      <c r="H7" s="10">
        <f t="shared" si="0"/>
        <v>1169100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8"/>
    </row>
    <row r="8" spans="1:12" s="6" customFormat="1" ht="13.15" customHeight="1" outlineLevel="2">
      <c r="A8" s="7"/>
      <c r="B8" s="7" t="s">
        <v>1</v>
      </c>
      <c r="C8" s="7">
        <v>1</v>
      </c>
      <c r="D8" s="7" t="s">
        <v>5</v>
      </c>
      <c r="E8" s="8">
        <v>0</v>
      </c>
      <c r="F8" s="8">
        <v>0</v>
      </c>
      <c r="G8" s="8">
        <f t="shared" ref="G8:G29" si="1">SUM(H8:K8)</f>
        <v>0</v>
      </c>
      <c r="H8" s="8">
        <v>0</v>
      </c>
      <c r="I8" s="8">
        <v>0</v>
      </c>
      <c r="J8" s="8">
        <v>0</v>
      </c>
      <c r="K8" s="8">
        <v>0</v>
      </c>
      <c r="L8" s="8"/>
    </row>
    <row r="9" spans="1:12" s="6" customFormat="1" ht="13.15" customHeight="1" outlineLevel="2">
      <c r="A9" s="7"/>
      <c r="B9" s="7" t="s">
        <v>1</v>
      </c>
      <c r="C9" s="7">
        <v>115</v>
      </c>
      <c r="D9" s="7" t="s">
        <v>2</v>
      </c>
      <c r="E9" s="8">
        <v>69804.179999999993</v>
      </c>
      <c r="F9" s="8">
        <v>67904.38</v>
      </c>
      <c r="G9" s="8">
        <f t="shared" si="1"/>
        <v>67896.62</v>
      </c>
      <c r="H9" s="8">
        <v>66674.34</v>
      </c>
      <c r="I9" s="8">
        <v>0</v>
      </c>
      <c r="J9" s="8">
        <v>1222.28</v>
      </c>
      <c r="K9" s="8">
        <v>0</v>
      </c>
      <c r="L9" s="8"/>
    </row>
    <row r="10" spans="1:12" s="6" customFormat="1" ht="13.15" customHeight="1" outlineLevel="1">
      <c r="A10" s="9" t="s">
        <v>38</v>
      </c>
      <c r="B10" s="9"/>
      <c r="C10" s="7"/>
      <c r="D10" s="9"/>
      <c r="E10" s="10">
        <f t="shared" ref="E10:K10" si="2">SUBTOTAL(9,E8:E9)</f>
        <v>69804.179999999993</v>
      </c>
      <c r="F10" s="10">
        <f t="shared" si="2"/>
        <v>67904.38</v>
      </c>
      <c r="G10" s="10">
        <f t="shared" si="2"/>
        <v>67896.62</v>
      </c>
      <c r="H10" s="10">
        <f t="shared" si="2"/>
        <v>66674.34</v>
      </c>
      <c r="I10" s="10">
        <f t="shared" si="2"/>
        <v>0</v>
      </c>
      <c r="J10" s="10">
        <f t="shared" si="2"/>
        <v>1222.28</v>
      </c>
      <c r="K10" s="10">
        <f t="shared" si="2"/>
        <v>0</v>
      </c>
      <c r="L10" s="8"/>
    </row>
    <row r="11" spans="1:12" s="6" customFormat="1" ht="13.15" customHeight="1" outlineLevel="2">
      <c r="A11" s="7"/>
      <c r="B11" s="7" t="s">
        <v>31</v>
      </c>
      <c r="C11" s="7">
        <v>2</v>
      </c>
      <c r="D11" s="7" t="s">
        <v>10</v>
      </c>
      <c r="E11" s="8">
        <v>1523436.8</v>
      </c>
      <c r="F11" s="8">
        <v>2099427.73</v>
      </c>
      <c r="G11" s="8">
        <f t="shared" si="1"/>
        <v>2096831.8</v>
      </c>
      <c r="H11" s="8">
        <v>2083969.75</v>
      </c>
      <c r="I11" s="8">
        <v>12862.05</v>
      </c>
      <c r="J11" s="8">
        <v>0</v>
      </c>
      <c r="K11" s="8">
        <v>0</v>
      </c>
      <c r="L11" s="8"/>
    </row>
    <row r="12" spans="1:12" s="6" customFormat="1" ht="13.15" customHeight="1" outlineLevel="2">
      <c r="A12" s="7"/>
      <c r="B12" s="7" t="s">
        <v>31</v>
      </c>
      <c r="C12" s="7">
        <v>29</v>
      </c>
      <c r="D12" s="7" t="s">
        <v>32</v>
      </c>
      <c r="E12" s="8">
        <v>501838.4</v>
      </c>
      <c r="F12" s="8">
        <v>529555.21</v>
      </c>
      <c r="G12" s="8">
        <f t="shared" si="1"/>
        <v>523530.47</v>
      </c>
      <c r="H12" s="8">
        <v>478030.25</v>
      </c>
      <c r="I12" s="8">
        <v>45500.22</v>
      </c>
      <c r="J12" s="8">
        <v>0</v>
      </c>
      <c r="K12" s="8">
        <v>0</v>
      </c>
      <c r="L12" s="8"/>
    </row>
    <row r="13" spans="1:12" s="6" customFormat="1" ht="13.15" customHeight="1" outlineLevel="1">
      <c r="A13" s="9" t="s">
        <v>38</v>
      </c>
      <c r="B13" s="9"/>
      <c r="C13" s="7"/>
      <c r="D13" s="9"/>
      <c r="E13" s="10">
        <f t="shared" ref="E13:K13" si="3">SUBTOTAL(9,E11:E12)</f>
        <v>2025275.2000000002</v>
      </c>
      <c r="F13" s="10">
        <f t="shared" si="3"/>
        <v>2628982.94</v>
      </c>
      <c r="G13" s="10">
        <f t="shared" si="3"/>
        <v>2620362.27</v>
      </c>
      <c r="H13" s="10">
        <f t="shared" si="3"/>
        <v>2562000</v>
      </c>
      <c r="I13" s="10">
        <f t="shared" si="3"/>
        <v>58362.270000000004</v>
      </c>
      <c r="J13" s="10">
        <f t="shared" si="3"/>
        <v>0</v>
      </c>
      <c r="K13" s="10">
        <f t="shared" si="3"/>
        <v>0</v>
      </c>
      <c r="L13" s="8"/>
    </row>
    <row r="14" spans="1:12" s="6" customFormat="1" ht="13.15" customHeight="1" outlineLevel="2">
      <c r="A14" s="7"/>
      <c r="B14" s="7" t="s">
        <v>33</v>
      </c>
      <c r="C14" s="7">
        <v>1</v>
      </c>
      <c r="D14" s="7" t="s">
        <v>5</v>
      </c>
      <c r="E14" s="8">
        <v>1138124.17</v>
      </c>
      <c r="F14" s="8">
        <v>1070332.68</v>
      </c>
      <c r="G14" s="8">
        <f t="shared" si="1"/>
        <v>1055098.1100000001</v>
      </c>
      <c r="H14" s="8">
        <v>1014299.9</v>
      </c>
      <c r="I14" s="8">
        <v>-41966.6</v>
      </c>
      <c r="J14" s="8">
        <v>79832.81</v>
      </c>
      <c r="K14" s="8">
        <v>2932</v>
      </c>
      <c r="L14" s="8"/>
    </row>
    <row r="15" spans="1:12" s="6" customFormat="1" ht="13.15" customHeight="1" outlineLevel="2">
      <c r="A15" s="7"/>
      <c r="B15" s="7" t="s">
        <v>33</v>
      </c>
      <c r="C15" s="7">
        <v>12</v>
      </c>
      <c r="D15" s="7" t="s">
        <v>8</v>
      </c>
      <c r="E15" s="8">
        <v>20400</v>
      </c>
      <c r="F15" s="8">
        <v>17109.21</v>
      </c>
      <c r="G15" s="8">
        <f t="shared" si="1"/>
        <v>17027.46</v>
      </c>
      <c r="H15" s="8">
        <v>17027.46</v>
      </c>
      <c r="I15" s="8">
        <v>0</v>
      </c>
      <c r="J15" s="8">
        <v>0</v>
      </c>
      <c r="K15" s="8">
        <v>0</v>
      </c>
      <c r="L15" s="8"/>
    </row>
    <row r="16" spans="1:12" s="6" customFormat="1" ht="13.15" customHeight="1" outlineLevel="2">
      <c r="A16" s="7"/>
      <c r="B16" s="7" t="s">
        <v>33</v>
      </c>
      <c r="C16" s="7">
        <v>18</v>
      </c>
      <c r="D16" s="7" t="s">
        <v>34</v>
      </c>
      <c r="E16" s="8">
        <v>0</v>
      </c>
      <c r="F16" s="8">
        <v>-32.08</v>
      </c>
      <c r="G16" s="8">
        <f t="shared" si="1"/>
        <v>-36.17</v>
      </c>
      <c r="H16" s="8">
        <v>-36.17</v>
      </c>
      <c r="I16" s="8">
        <v>0</v>
      </c>
      <c r="J16" s="8">
        <v>0</v>
      </c>
      <c r="K16" s="8">
        <v>0</v>
      </c>
      <c r="L16" s="8"/>
    </row>
    <row r="17" spans="1:12" s="6" customFormat="1" ht="13.15" customHeight="1" outlineLevel="2">
      <c r="A17" s="7"/>
      <c r="B17" s="7" t="s">
        <v>33</v>
      </c>
      <c r="C17" s="7">
        <v>40</v>
      </c>
      <c r="D17" s="7" t="s">
        <v>29</v>
      </c>
      <c r="E17" s="8">
        <v>22299.85</v>
      </c>
      <c r="F17" s="8">
        <v>3025.61</v>
      </c>
      <c r="G17" s="8">
        <f t="shared" si="1"/>
        <v>2908.81</v>
      </c>
      <c r="H17" s="8">
        <v>2908.81</v>
      </c>
      <c r="I17" s="8">
        <v>0</v>
      </c>
      <c r="J17" s="8">
        <v>0</v>
      </c>
      <c r="K17" s="8">
        <v>0</v>
      </c>
      <c r="L17" s="8"/>
    </row>
    <row r="18" spans="1:12" s="6" customFormat="1" ht="13.15" customHeight="1" outlineLevel="1">
      <c r="A18" s="9" t="s">
        <v>38</v>
      </c>
      <c r="B18" s="9"/>
      <c r="C18" s="7"/>
      <c r="D18" s="9"/>
      <c r="E18" s="10">
        <f t="shared" ref="E18:K18" si="4">SUBTOTAL(9,E14:E17)</f>
        <v>1180824.02</v>
      </c>
      <c r="F18" s="10">
        <f t="shared" si="4"/>
        <v>1090435.42</v>
      </c>
      <c r="G18" s="10">
        <f t="shared" si="4"/>
        <v>1074998.2100000002</v>
      </c>
      <c r="H18" s="10">
        <f t="shared" si="4"/>
        <v>1034200</v>
      </c>
      <c r="I18" s="10">
        <f t="shared" si="4"/>
        <v>-41966.6</v>
      </c>
      <c r="J18" s="10">
        <f t="shared" si="4"/>
        <v>79832.81</v>
      </c>
      <c r="K18" s="10">
        <f t="shared" si="4"/>
        <v>2932</v>
      </c>
      <c r="L18" s="8"/>
    </row>
    <row r="19" spans="1:12" s="6" customFormat="1" ht="13.15" customHeight="1" outlineLevel="2">
      <c r="A19" s="7"/>
      <c r="B19" s="7" t="s">
        <v>27</v>
      </c>
      <c r="C19" s="7">
        <v>113</v>
      </c>
      <c r="D19" s="7" t="s">
        <v>26</v>
      </c>
      <c r="E19" s="8">
        <v>1975.26</v>
      </c>
      <c r="F19" s="8">
        <v>47473.5</v>
      </c>
      <c r="G19" s="8">
        <f t="shared" si="1"/>
        <v>47294.71</v>
      </c>
      <c r="H19" s="8">
        <v>47294.71</v>
      </c>
      <c r="I19" s="8">
        <v>0</v>
      </c>
      <c r="J19" s="8">
        <v>0</v>
      </c>
      <c r="K19" s="8">
        <v>0</v>
      </c>
      <c r="L19" s="8"/>
    </row>
    <row r="20" spans="1:12" s="6" customFormat="1" ht="13.15" customHeight="1" outlineLevel="1">
      <c r="A20" s="9" t="s">
        <v>38</v>
      </c>
      <c r="B20" s="9"/>
      <c r="C20" s="7"/>
      <c r="D20" s="9"/>
      <c r="E20" s="10">
        <f t="shared" ref="E20:K20" si="5">SUBTOTAL(9,E19:E19)</f>
        <v>1975.26</v>
      </c>
      <c r="F20" s="10">
        <f t="shared" si="5"/>
        <v>47473.5</v>
      </c>
      <c r="G20" s="10">
        <f t="shared" si="5"/>
        <v>47294.71</v>
      </c>
      <c r="H20" s="10">
        <f t="shared" si="5"/>
        <v>47294.71</v>
      </c>
      <c r="I20" s="10">
        <f t="shared" si="5"/>
        <v>0</v>
      </c>
      <c r="J20" s="10">
        <f t="shared" si="5"/>
        <v>0</v>
      </c>
      <c r="K20" s="10">
        <f t="shared" si="5"/>
        <v>0</v>
      </c>
      <c r="L20" s="8"/>
    </row>
    <row r="21" spans="1:12" s="6" customFormat="1" ht="13.15" customHeight="1" outlineLevel="2">
      <c r="A21" s="7"/>
      <c r="B21" s="7" t="s">
        <v>35</v>
      </c>
      <c r="C21" s="7">
        <v>4</v>
      </c>
      <c r="D21" s="7" t="s">
        <v>6</v>
      </c>
      <c r="E21" s="8">
        <v>201401.07</v>
      </c>
      <c r="F21" s="8">
        <v>188298.12</v>
      </c>
      <c r="G21" s="8">
        <f t="shared" si="1"/>
        <v>188500</v>
      </c>
      <c r="H21" s="8">
        <v>188500</v>
      </c>
      <c r="I21" s="8">
        <v>0</v>
      </c>
      <c r="J21" s="8">
        <v>0</v>
      </c>
      <c r="K21" s="8">
        <v>0</v>
      </c>
      <c r="L21" s="8"/>
    </row>
    <row r="22" spans="1:12" s="6" customFormat="1" ht="13.15" customHeight="1" outlineLevel="1">
      <c r="A22" s="9" t="s">
        <v>38</v>
      </c>
      <c r="B22" s="9"/>
      <c r="C22" s="7"/>
      <c r="D22" s="9"/>
      <c r="E22" s="10">
        <f t="shared" ref="E22:K22" si="6">SUBTOTAL(9,E21:E21)</f>
        <v>201401.07</v>
      </c>
      <c r="F22" s="10">
        <f t="shared" si="6"/>
        <v>188298.12</v>
      </c>
      <c r="G22" s="10">
        <f t="shared" si="6"/>
        <v>188500</v>
      </c>
      <c r="H22" s="10">
        <f t="shared" si="6"/>
        <v>188500</v>
      </c>
      <c r="I22" s="10">
        <f t="shared" si="6"/>
        <v>0</v>
      </c>
      <c r="J22" s="10">
        <f t="shared" si="6"/>
        <v>0</v>
      </c>
      <c r="K22" s="10">
        <f t="shared" si="6"/>
        <v>0</v>
      </c>
      <c r="L22" s="8"/>
    </row>
    <row r="23" spans="1:12" s="6" customFormat="1" ht="13.15" customHeight="1" outlineLevel="2">
      <c r="A23" s="7"/>
      <c r="B23" s="7" t="s">
        <v>23</v>
      </c>
      <c r="C23" s="7">
        <v>3</v>
      </c>
      <c r="D23" s="7" t="s">
        <v>3</v>
      </c>
      <c r="E23" s="8">
        <v>408900.04</v>
      </c>
      <c r="F23" s="8">
        <v>380269.02</v>
      </c>
      <c r="G23" s="8">
        <f t="shared" si="1"/>
        <v>380131.39</v>
      </c>
      <c r="H23" s="8">
        <v>380131.39</v>
      </c>
      <c r="I23" s="8">
        <v>0</v>
      </c>
      <c r="J23" s="8">
        <v>0</v>
      </c>
      <c r="K23" s="8">
        <v>0</v>
      </c>
      <c r="L23" s="8"/>
    </row>
    <row r="24" spans="1:12" s="6" customFormat="1" ht="13.15" customHeight="1" outlineLevel="2">
      <c r="A24" s="7"/>
      <c r="B24" s="7" t="s">
        <v>23</v>
      </c>
      <c r="C24" s="7">
        <v>13</v>
      </c>
      <c r="D24" s="7" t="s">
        <v>24</v>
      </c>
      <c r="E24" s="8">
        <v>150017.1</v>
      </c>
      <c r="F24" s="8">
        <v>147184.67000000001</v>
      </c>
      <c r="G24" s="8">
        <f t="shared" si="1"/>
        <v>147117.15</v>
      </c>
      <c r="H24" s="8">
        <v>147117.15</v>
      </c>
      <c r="I24" s="8">
        <v>0</v>
      </c>
      <c r="J24" s="8">
        <v>0</v>
      </c>
      <c r="K24" s="8">
        <v>0</v>
      </c>
      <c r="L24" s="8"/>
    </row>
    <row r="25" spans="1:12" s="6" customFormat="1" ht="13.15" customHeight="1" outlineLevel="2">
      <c r="A25" s="7"/>
      <c r="B25" s="7" t="s">
        <v>23</v>
      </c>
      <c r="C25" s="7">
        <v>17</v>
      </c>
      <c r="D25" s="7" t="s">
        <v>4</v>
      </c>
      <c r="E25" s="8">
        <v>144333.69</v>
      </c>
      <c r="F25" s="8">
        <v>132756.39000000001</v>
      </c>
      <c r="G25" s="8">
        <f t="shared" si="1"/>
        <v>132710.79</v>
      </c>
      <c r="H25" s="8">
        <v>132710.79</v>
      </c>
      <c r="I25" s="8">
        <v>0</v>
      </c>
      <c r="J25" s="8">
        <v>0</v>
      </c>
      <c r="K25" s="8">
        <v>0</v>
      </c>
      <c r="L25" s="8"/>
    </row>
    <row r="26" spans="1:12" s="6" customFormat="1" ht="13.15" customHeight="1" outlineLevel="2">
      <c r="A26" s="7"/>
      <c r="B26" s="7" t="s">
        <v>23</v>
      </c>
      <c r="C26" s="7">
        <v>23</v>
      </c>
      <c r="D26" s="7" t="s">
        <v>25</v>
      </c>
      <c r="E26" s="8">
        <v>82025.22</v>
      </c>
      <c r="F26" s="8">
        <v>73274.2</v>
      </c>
      <c r="G26" s="8">
        <f t="shared" si="1"/>
        <v>73240.67</v>
      </c>
      <c r="H26" s="8">
        <v>73240.67</v>
      </c>
      <c r="I26" s="8">
        <v>0</v>
      </c>
      <c r="J26" s="8">
        <v>0</v>
      </c>
      <c r="K26" s="8">
        <v>0</v>
      </c>
      <c r="L26" s="8"/>
    </row>
    <row r="27" spans="1:12" s="6" customFormat="1" ht="13.15" customHeight="1" outlineLevel="1">
      <c r="A27" s="9" t="s">
        <v>37</v>
      </c>
      <c r="B27" s="9"/>
      <c r="C27" s="7"/>
      <c r="D27" s="9"/>
      <c r="E27" s="10">
        <f t="shared" ref="E27:K27" si="7">SUBTOTAL(9,E23:E26)</f>
        <v>785276.05</v>
      </c>
      <c r="F27" s="10">
        <f t="shared" si="7"/>
        <v>733484.28</v>
      </c>
      <c r="G27" s="10">
        <f t="shared" si="7"/>
        <v>733200.00000000012</v>
      </c>
      <c r="H27" s="10">
        <f t="shared" si="7"/>
        <v>733200.00000000012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8"/>
    </row>
    <row r="28" spans="1:12" s="6" customFormat="1" ht="13.15" customHeight="1" outlineLevel="2">
      <c r="A28" s="7"/>
      <c r="B28" s="7" t="s">
        <v>36</v>
      </c>
      <c r="C28" s="7">
        <v>10</v>
      </c>
      <c r="D28" s="7" t="s">
        <v>7</v>
      </c>
      <c r="E28" s="8">
        <v>283055.94</v>
      </c>
      <c r="F28" s="8">
        <v>263521.68</v>
      </c>
      <c r="G28" s="8">
        <f t="shared" si="1"/>
        <v>263510</v>
      </c>
      <c r="H28" s="8">
        <v>263510</v>
      </c>
      <c r="I28" s="8">
        <v>0</v>
      </c>
      <c r="J28" s="8">
        <v>0</v>
      </c>
      <c r="K28" s="8">
        <v>0</v>
      </c>
      <c r="L28" s="8"/>
    </row>
    <row r="29" spans="1:12" s="6" customFormat="1" ht="13.15" customHeight="1" outlineLevel="2">
      <c r="A29" s="7"/>
      <c r="B29" s="7" t="s">
        <v>36</v>
      </c>
      <c r="C29" s="7">
        <v>14</v>
      </c>
      <c r="D29" s="7" t="s">
        <v>9</v>
      </c>
      <c r="E29" s="8">
        <v>20927.29</v>
      </c>
      <c r="F29" s="8">
        <v>19565.599999999999</v>
      </c>
      <c r="G29" s="8">
        <f t="shared" si="1"/>
        <v>19590</v>
      </c>
      <c r="H29" s="8">
        <v>19590</v>
      </c>
      <c r="I29" s="8">
        <v>0</v>
      </c>
      <c r="J29" s="8">
        <v>0</v>
      </c>
      <c r="K29" s="8">
        <v>0</v>
      </c>
      <c r="L29" s="8"/>
    </row>
    <row r="30" spans="1:12" s="6" customFormat="1" ht="13.15" customHeight="1" outlineLevel="1">
      <c r="A30" s="9" t="s">
        <v>37</v>
      </c>
      <c r="B30" s="9"/>
      <c r="C30" s="7"/>
      <c r="D30" s="9"/>
      <c r="E30" s="10">
        <f t="shared" ref="E30:K30" si="8">SUBTOTAL(9,E28:E29)</f>
        <v>303983.23</v>
      </c>
      <c r="F30" s="10">
        <f t="shared" si="8"/>
        <v>283087.27999999997</v>
      </c>
      <c r="G30" s="10">
        <f t="shared" si="8"/>
        <v>283100</v>
      </c>
      <c r="H30" s="10">
        <f t="shared" si="8"/>
        <v>283100</v>
      </c>
      <c r="I30" s="10">
        <f t="shared" si="8"/>
        <v>0</v>
      </c>
      <c r="J30" s="10">
        <f t="shared" si="8"/>
        <v>0</v>
      </c>
      <c r="K30" s="10">
        <f t="shared" si="8"/>
        <v>0</v>
      </c>
      <c r="L30" s="8"/>
    </row>
    <row r="31" spans="1:12" s="6" customFormat="1" ht="13.15" customHeight="1">
      <c r="A31" s="9" t="s">
        <v>21</v>
      </c>
      <c r="B31" s="9"/>
      <c r="C31" s="7"/>
      <c r="D31" s="9"/>
      <c r="E31" s="10">
        <f t="shared" ref="E31:K31" si="9">SUBTOTAL(9,E5:E29)</f>
        <v>5806746.7599999998</v>
      </c>
      <c r="F31" s="10">
        <f t="shared" si="9"/>
        <v>6208888.9100000001</v>
      </c>
      <c r="G31" s="10">
        <f t="shared" si="9"/>
        <v>6184451.8099999996</v>
      </c>
      <c r="H31" s="10">
        <f t="shared" si="9"/>
        <v>6084069.0499999998</v>
      </c>
      <c r="I31" s="10">
        <f t="shared" si="9"/>
        <v>16395.670000000006</v>
      </c>
      <c r="J31" s="10">
        <f t="shared" si="9"/>
        <v>81055.09</v>
      </c>
      <c r="K31" s="10">
        <f t="shared" si="9"/>
        <v>2932</v>
      </c>
      <c r="L31" s="8"/>
    </row>
  </sheetData>
  <autoFilter ref="A5:L30"/>
  <mergeCells count="9">
    <mergeCell ref="G4:K4"/>
    <mergeCell ref="A2:K2"/>
    <mergeCell ref="I1:K1"/>
    <mergeCell ref="A4:A5"/>
    <mergeCell ref="B4:B5"/>
    <mergeCell ref="C4:C5"/>
    <mergeCell ref="D4:D5"/>
    <mergeCell ref="E4:E5"/>
    <mergeCell ref="F4:F5"/>
  </mergeCells>
  <pageMargins left="0.78740157480314965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База_данных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Ирина</cp:lastModifiedBy>
  <cp:lastPrinted>2017-10-10T08:36:17Z</cp:lastPrinted>
  <dcterms:created xsi:type="dcterms:W3CDTF">2012-05-23T11:07:17Z</dcterms:created>
  <dcterms:modified xsi:type="dcterms:W3CDTF">2017-10-10T08:37:57Z</dcterms:modified>
</cp:coreProperties>
</file>